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60" firstSheet="3" activeTab="3"/>
  </bookViews>
  <sheets>
    <sheet name="GRADO DIFFERENZIAZ.PREMI 2013" sheetId="1" r:id="rId1"/>
    <sheet name="GRADO DIFFERENZIAZ.PREMI 2014" sheetId="2" r:id="rId2"/>
    <sheet name="GRADO DIFFERENZIAZ.PREMI 2015" sheetId="3" r:id="rId3"/>
    <sheet name="GRADO DIFFERENZIAZ.PREMI 2016" sheetId="4" r:id="rId4"/>
    <sheet name="GRADO DIFFERENZIAZ.PREMI 2017" sheetId="5" r:id="rId5"/>
    <sheet name="GRADO DIFFERENZIAZ.PREMI 2018" sheetId="6" r:id="rId6"/>
  </sheets>
  <definedNames>
    <definedName name="_xlnm.Print_Area" localSheetId="0">'GRADO DIFFERENZIAZ.PREMI 2013'!$A$1:$G$40</definedName>
    <definedName name="_xlnm.Print_Area" localSheetId="1">'GRADO DIFFERENZIAZ.PREMI 2014'!$A$1:$G$40</definedName>
    <definedName name="_xlnm.Print_Area" localSheetId="2">'GRADO DIFFERENZIAZ.PREMI 2015'!$A$1:$G$40</definedName>
    <definedName name="_xlnm.Print_Area" localSheetId="3">'GRADO DIFFERENZIAZ.PREMI 2016'!$A$1:$G$40</definedName>
    <definedName name="_xlnm.Print_Area" localSheetId="4">'GRADO DIFFERENZIAZ.PREMI 2017'!$A$1:$G$41</definedName>
    <definedName name="_xlnm.Print_Area" localSheetId="5">'GRADO DIFFERENZIAZ.PREMI 2018'!$A$1:$G$40</definedName>
  </definedNames>
  <calcPr fullCalcOnLoad="1" fullPrecision="0"/>
</workbook>
</file>

<file path=xl/sharedStrings.xml><?xml version="1.0" encoding="utf-8"?>
<sst xmlns="http://schemas.openxmlformats.org/spreadsheetml/2006/main" count="246" uniqueCount="52">
  <si>
    <t xml:space="preserve">Premessa </t>
  </si>
  <si>
    <t>I premi collegati alla performance coinvolgono due istituti contrattuali (da applicarsi secondo i criteri stabiliti negli accordi integrativi dell'anno di riferimento):</t>
  </si>
  <si>
    <t>Per entrambi i compensi, la liquidazione è collegata al Sistema di Valutazione adottato dall'Ente.</t>
  </si>
  <si>
    <t>Di seguito si riportano alcune informazioni relative alla:</t>
  </si>
  <si>
    <t>- Valutazione complessiva del personale incaricato di Posizione Organizzativa.</t>
  </si>
  <si>
    <t>- Valutazione complessiva del personale non incaricato di Posizione Organizzativa.</t>
  </si>
  <si>
    <t>Valutazione complessiva del personale non incaricato di Posizione Organizzativa</t>
  </si>
  <si>
    <t>INDENNITA' DI RISULTATO</t>
  </si>
  <si>
    <t>% max attribuibile fissata                                  a livello di Ente: 25%</t>
  </si>
  <si>
    <t>DIPENDENTI VALUTATI</t>
  </si>
  <si>
    <t>Valutazione complessiva del personale incaricato di Posizione Organizzativa</t>
  </si>
  <si>
    <t>del valore massimo fissato a livello di Ente</t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</si>
  <si>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2015</t>
    </r>
    <r>
      <rPr>
        <b/>
        <sz val="12"/>
        <rFont val="Verdana"/>
        <family val="2"/>
      </rPr>
      <t xml:space="preserve"> - </t>
    </r>
  </si>
  <si>
    <t xml:space="preserve">TOTALE </t>
  </si>
  <si>
    <t>PERCENTUALE</t>
  </si>
  <si>
    <t>IMPORTO LIQUIDATO</t>
  </si>
  <si>
    <t>I dati riportati nel presente documento si riferiscono alle valutazioni attribuite dai Responsabili di Servizio (incaricati di P.O. e Segretario Comunale) ai relativi dipendenti.</t>
  </si>
  <si>
    <t>Dal numero complessivo dei dipendenti sono quindi esclusi da questa analisi i Responsabili di Servizio incaricati di Posizione Organizzativa.</t>
  </si>
  <si>
    <t>INQUADRAMENTO CONTRATTUALE</t>
  </si>
  <si>
    <t>Categoria B.1</t>
  </si>
  <si>
    <t>Categoria B.3</t>
  </si>
  <si>
    <t>Categoria C</t>
  </si>
  <si>
    <t>Categoria D.1</t>
  </si>
  <si>
    <t>GRADO DI DIFFERENZIAZIONE                                                            (Delibera G.C. n. 159/2006)</t>
  </si>
  <si>
    <t>fino a 70/100^ ind.d/risultato pari al 10%</t>
  </si>
  <si>
    <t>da 70,01 a 80/100^ ind.d/risultato pari al 20%</t>
  </si>
  <si>
    <t>da 80,01 a 90/100^ ind.d/risultato pari al 23%</t>
  </si>
  <si>
    <t>da 90,01 a 100/100^ ind.d/risultato pari al 25%</t>
  </si>
  <si>
    <t xml:space="preserve">(limite contrattuale:                                                                                  compreso tra il 10% e il 25% della retribuzione di posizione individuale) </t>
  </si>
  <si>
    <t>fino a 18 punti INSUFFICIENTE</t>
  </si>
  <si>
    <t>non                                  valutabile</t>
  </si>
  <si>
    <t>da 19                        a 28 punti SUFFICIENTE</t>
  </si>
  <si>
    <t>da 29                        a 38 punti BUONO</t>
  </si>
  <si>
    <t>da 39                        a 48 punti OTTIMO</t>
  </si>
  <si>
    <t>GRADO DI DIFFERENZIAZIONE (Delibera G.C. n. 112/2010)</t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</si>
  <si>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2013</t>
    </r>
    <r>
      <rPr>
        <b/>
        <sz val="12"/>
        <rFont val="Verdana"/>
        <family val="2"/>
      </rPr>
      <t xml:space="preserve"> - </t>
    </r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</si>
  <si>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2014</t>
    </r>
    <r>
      <rPr>
        <b/>
        <sz val="12"/>
        <rFont val="Verdana"/>
        <family val="2"/>
      </rPr>
      <t xml:space="preserve"> - </t>
    </r>
  </si>
  <si>
    <r>
      <t>*</t>
    </r>
    <r>
      <rPr>
        <sz val="10"/>
        <rFont val="Verdana"/>
        <family val="2"/>
      </rPr>
      <t xml:space="preserve"> la retribuzione di risultato del personale incaricato di Posizione Organizzativa;</t>
    </r>
  </si>
  <si>
    <r>
      <t>*</t>
    </r>
    <r>
      <rPr>
        <sz val="10"/>
        <rFont val="Verdana"/>
        <family val="2"/>
      </rPr>
      <t xml:space="preserve"> la retribuzione della produttività del personale di categoria B.1 - B.3 - C - D.1 non incaricato di P.O.</t>
    </r>
  </si>
  <si>
    <t>Per offrire un dato il più possibile oggettivo sulla differenziazione, nella tabella sottostante le unità sono state classificate per categoria giuridica (B.1 - B.3 - C - D.1), supponendo che i diversi valutatori (Responsabili di Servizio e Segretario Comunale) abbiano applicato verosimilmente un metro di valutazione omogeneo</t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</si>
  <si>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2016</t>
    </r>
    <r>
      <rPr>
        <b/>
        <sz val="12"/>
        <rFont val="Verdana"/>
        <family val="2"/>
      </rPr>
      <t xml:space="preserve"> - </t>
    </r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</si>
  <si>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2017</t>
    </r>
    <r>
      <rPr>
        <b/>
        <sz val="12"/>
        <rFont val="Verdana"/>
        <family val="2"/>
      </rPr>
      <t xml:space="preserve"> - </t>
    </r>
  </si>
  <si>
    <r>
      <t xml:space="preserve">Analisi del grado di differenziazione nell'utilizzo della premialità per i dipendenti                                                                    - </t>
    </r>
    <r>
      <rPr>
        <b/>
        <sz val="12"/>
        <color indexed="10"/>
        <rFont val="Verdana"/>
        <family val="2"/>
      </rPr>
      <t>anno 2018</t>
    </r>
    <r>
      <rPr>
        <b/>
        <sz val="12"/>
        <rFont val="Verdana"/>
        <family val="2"/>
      </rPr>
      <t xml:space="preserve"> - </t>
    </r>
  </si>
  <si>
    <t>GRADO DI DIFFERENZIAZIONE (Delibera G.C. n. 78/2015                                                                 Nuovo Sistema di Misurazione e Valutazione della Performance)</t>
  </si>
  <si>
    <t>fino a 400 punti INFERIORE ALLO STANDARD - BASSA ind.d/risultato pari allo 0%</t>
  </si>
  <si>
    <t>da 401                     a 600 punti MIGLIORABILE - LIMITATA ind.d/risultato pari al 10%</t>
  </si>
  <si>
    <t>da 601                     a 800 punti ADEGUATA - BUONA ind.d/risultato pari al 17%</t>
  </si>
  <si>
    <t>da 801                     a 1000 punti SUPERIORE ALLO STANDARD - ECCELLENTE ind.d/risultato pari al 25%</t>
  </si>
  <si>
    <t>fino a 400 punti INFERIORE ALLO STANDARD - BASSA</t>
  </si>
  <si>
    <t>da 401                     a 600 punti MIGLIORABILE - LIMITATA</t>
  </si>
  <si>
    <t>da 601                     a 800 punti ADEGUATA - BUONA</t>
  </si>
  <si>
    <t>da 801                     a 1000 punti SUPERIORE ALLO STANDARD - ECCELLENTE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</si>
</sst>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10">
    <font>
      <sz val="10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0" applyFont="1" applyAlignment="1" quotePrefix="1">
      <alignment horizontal="left" inden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0" fontId="5" fillId="2" borderId="1" xfId="0" applyNumberFormat="1" applyFont="1" applyFill="1" applyBorder="1" applyAlignment="1" quotePrefix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0" fontId="9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8">
      <selection activeCell="H18" sqref="H1:H16384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7" width="15.28125" style="1" customWidth="1"/>
    <col min="8" max="8" width="9.28125" style="1" bestFit="1" customWidth="1"/>
    <col min="9" max="11" width="9.140625" style="1" customWidth="1"/>
    <col min="12" max="12" width="15.57421875" style="1" customWidth="1"/>
    <col min="13" max="16384" width="9.140625" style="1" customWidth="1"/>
  </cols>
  <sheetData>
    <row r="1" spans="1:7" ht="63" customHeight="1" thickBot="1">
      <c r="A1" s="30" t="s">
        <v>35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39"/>
      <c r="C15" s="25" t="s">
        <v>9</v>
      </c>
      <c r="D15" s="25" t="s">
        <v>23</v>
      </c>
      <c r="E15" s="37"/>
      <c r="F15" s="37"/>
      <c r="G15" s="37"/>
    </row>
    <row r="16" spans="1:7" ht="42" customHeight="1">
      <c r="A16" s="40" t="s">
        <v>8</v>
      </c>
      <c r="B16" s="41"/>
      <c r="C16" s="25"/>
      <c r="D16" s="37"/>
      <c r="E16" s="37"/>
      <c r="F16" s="37"/>
      <c r="G16" s="37"/>
    </row>
    <row r="17" spans="1:7" ht="69" customHeight="1">
      <c r="A17" s="20" t="s">
        <v>28</v>
      </c>
      <c r="B17" s="21"/>
      <c r="C17" s="25"/>
      <c r="D17" s="12" t="s">
        <v>24</v>
      </c>
      <c r="E17" s="12" t="s">
        <v>25</v>
      </c>
      <c r="F17" s="12" t="s">
        <v>26</v>
      </c>
      <c r="G17" s="12" t="s">
        <v>27</v>
      </c>
    </row>
    <row r="18" spans="1:7" ht="12.75">
      <c r="A18" s="22" t="s">
        <v>13</v>
      </c>
      <c r="B18" s="23"/>
      <c r="C18" s="8">
        <v>3</v>
      </c>
      <c r="D18" s="8">
        <v>1</v>
      </c>
      <c r="E18" s="8"/>
      <c r="F18" s="8"/>
      <c r="G18" s="8">
        <v>2</v>
      </c>
    </row>
    <row r="19" spans="1:7" ht="12.75">
      <c r="A19" s="22" t="s">
        <v>14</v>
      </c>
      <c r="B19" s="23"/>
      <c r="C19" s="8">
        <v>100</v>
      </c>
      <c r="D19" s="11">
        <f>D18/$C18</f>
        <v>0.3333</v>
      </c>
      <c r="E19" s="11">
        <f>E18/$C18</f>
        <v>0</v>
      </c>
      <c r="F19" s="11">
        <f>F18/$C18</f>
        <v>0</v>
      </c>
      <c r="G19" s="11">
        <f>G18/$C18</f>
        <v>0.6667</v>
      </c>
    </row>
    <row r="20" spans="1:7" ht="12.75">
      <c r="A20" s="24" t="s">
        <v>15</v>
      </c>
      <c r="B20" s="23"/>
      <c r="C20" s="14">
        <f>4835.3/5620.68</f>
        <v>0.8603</v>
      </c>
      <c r="D20" s="15" t="s">
        <v>11</v>
      </c>
      <c r="E20" s="16"/>
      <c r="F20" s="16"/>
      <c r="G20" s="16"/>
    </row>
    <row r="21" spans="8:9" ht="12.75">
      <c r="H21" s="13"/>
      <c r="I21" s="13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34</v>
      </c>
      <c r="D29" s="25"/>
      <c r="E29" s="25"/>
      <c r="F29" s="25"/>
      <c r="G29" s="25"/>
    </row>
    <row r="30" spans="1:7" ht="12.75">
      <c r="A30" s="28"/>
      <c r="B30" s="25"/>
      <c r="C30" s="26"/>
      <c r="D30" s="25"/>
      <c r="E30" s="25"/>
      <c r="F30" s="25"/>
      <c r="G30" s="25"/>
    </row>
    <row r="31" spans="1:7" ht="38.25" customHeight="1">
      <c r="A31" s="29"/>
      <c r="B31" s="25"/>
      <c r="C31" s="17" t="s">
        <v>30</v>
      </c>
      <c r="D31" s="17" t="s">
        <v>29</v>
      </c>
      <c r="E31" s="17" t="s">
        <v>31</v>
      </c>
      <c r="F31" s="17" t="s">
        <v>32</v>
      </c>
      <c r="G31" s="17" t="s">
        <v>33</v>
      </c>
    </row>
    <row r="32" spans="1:9" ht="12.75">
      <c r="A32" s="7" t="s">
        <v>19</v>
      </c>
      <c r="B32" s="7">
        <v>3</v>
      </c>
      <c r="C32" s="7"/>
      <c r="D32" s="7"/>
      <c r="E32" s="7"/>
      <c r="F32" s="7">
        <v>2</v>
      </c>
      <c r="G32" s="7">
        <v>1</v>
      </c>
      <c r="H32" s="18"/>
      <c r="I32" s="13"/>
    </row>
    <row r="33" spans="1:9" ht="12.75">
      <c r="A33" s="7" t="s">
        <v>20</v>
      </c>
      <c r="B33" s="7">
        <v>3</v>
      </c>
      <c r="C33" s="7"/>
      <c r="D33" s="7"/>
      <c r="E33" s="7"/>
      <c r="F33" s="7">
        <v>3</v>
      </c>
      <c r="G33" s="7"/>
      <c r="H33" s="18"/>
      <c r="I33" s="13"/>
    </row>
    <row r="34" spans="1:9" ht="12.75">
      <c r="A34" s="7" t="s">
        <v>21</v>
      </c>
      <c r="B34" s="7">
        <v>11</v>
      </c>
      <c r="C34" s="7"/>
      <c r="D34" s="7"/>
      <c r="E34" s="7"/>
      <c r="F34" s="7">
        <v>2</v>
      </c>
      <c r="G34" s="7">
        <v>9</v>
      </c>
      <c r="H34" s="18"/>
      <c r="I34" s="13"/>
    </row>
    <row r="35" spans="1:9" ht="12.75">
      <c r="A35" s="7" t="s">
        <v>22</v>
      </c>
      <c r="B35" s="7">
        <v>4</v>
      </c>
      <c r="C35" s="7"/>
      <c r="D35" s="7"/>
      <c r="E35" s="7"/>
      <c r="F35" s="7">
        <v>2</v>
      </c>
      <c r="G35" s="7">
        <v>2</v>
      </c>
      <c r="H35" s="18"/>
      <c r="I35" s="13"/>
    </row>
    <row r="36" spans="1:9" ht="12.75">
      <c r="A36" s="10" t="s">
        <v>13</v>
      </c>
      <c r="B36" s="8">
        <f aca="true" t="shared" si="0" ref="B36:G36">SUM(B32:B35)</f>
        <v>21</v>
      </c>
      <c r="C36" s="8">
        <f t="shared" si="0"/>
        <v>0</v>
      </c>
      <c r="D36" s="8">
        <f t="shared" si="0"/>
        <v>0</v>
      </c>
      <c r="E36" s="8">
        <f t="shared" si="0"/>
        <v>0</v>
      </c>
      <c r="F36" s="8">
        <f t="shared" si="0"/>
        <v>9</v>
      </c>
      <c r="G36" s="8">
        <f t="shared" si="0"/>
        <v>12</v>
      </c>
      <c r="H36" s="18"/>
      <c r="I36" s="13"/>
    </row>
    <row r="37" spans="1:9" ht="12.75">
      <c r="A37" s="10" t="s">
        <v>14</v>
      </c>
      <c r="B37" s="8">
        <v>100</v>
      </c>
      <c r="C37" s="11">
        <f>C36/$B36</f>
        <v>0</v>
      </c>
      <c r="D37" s="11">
        <f>D36/$B36</f>
        <v>0</v>
      </c>
      <c r="E37" s="11">
        <f>E36/$B36</f>
        <v>0</v>
      </c>
      <c r="F37" s="11">
        <f>F36/$B36</f>
        <v>0.4286</v>
      </c>
      <c r="G37" s="11">
        <f>G36/$B36</f>
        <v>0.5714</v>
      </c>
      <c r="H37" s="19"/>
      <c r="I37" s="13"/>
    </row>
  </sheetData>
  <mergeCells count="20">
    <mergeCell ref="A4:G4"/>
    <mergeCell ref="A7:G7"/>
    <mergeCell ref="A9:G9"/>
    <mergeCell ref="D15:G16"/>
    <mergeCell ref="A15:B15"/>
    <mergeCell ref="A16:B16"/>
    <mergeCell ref="B29:B31"/>
    <mergeCell ref="C29:G30"/>
    <mergeCell ref="A29:A31"/>
    <mergeCell ref="A1:G1"/>
    <mergeCell ref="A23:G23"/>
    <mergeCell ref="A25:G25"/>
    <mergeCell ref="A26:G26"/>
    <mergeCell ref="A27:G27"/>
    <mergeCell ref="A13:G13"/>
    <mergeCell ref="C15:C17"/>
    <mergeCell ref="A17:B17"/>
    <mergeCell ref="A18:B18"/>
    <mergeCell ref="A19:B19"/>
    <mergeCell ref="A20:B20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8">
      <selection activeCell="H18" sqref="H1:H16384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7" width="15.28125" style="1" customWidth="1"/>
    <col min="8" max="8" width="9.28125" style="1" bestFit="1" customWidth="1"/>
    <col min="9" max="11" width="9.140625" style="1" customWidth="1"/>
    <col min="12" max="12" width="15.57421875" style="1" customWidth="1"/>
    <col min="13" max="16384" width="9.140625" style="1" customWidth="1"/>
  </cols>
  <sheetData>
    <row r="1" spans="1:7" ht="63" customHeight="1" thickBot="1">
      <c r="A1" s="30" t="s">
        <v>36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39"/>
      <c r="C15" s="25" t="s">
        <v>9</v>
      </c>
      <c r="D15" s="25" t="s">
        <v>23</v>
      </c>
      <c r="E15" s="37"/>
      <c r="F15" s="37"/>
      <c r="G15" s="37"/>
    </row>
    <row r="16" spans="1:7" ht="42" customHeight="1">
      <c r="A16" s="40" t="s">
        <v>8</v>
      </c>
      <c r="B16" s="41"/>
      <c r="C16" s="25"/>
      <c r="D16" s="37"/>
      <c r="E16" s="37"/>
      <c r="F16" s="37"/>
      <c r="G16" s="37"/>
    </row>
    <row r="17" spans="1:7" ht="69" customHeight="1">
      <c r="A17" s="20" t="s">
        <v>28</v>
      </c>
      <c r="B17" s="21"/>
      <c r="C17" s="25"/>
      <c r="D17" s="12" t="s">
        <v>24</v>
      </c>
      <c r="E17" s="12" t="s">
        <v>25</v>
      </c>
      <c r="F17" s="12" t="s">
        <v>26</v>
      </c>
      <c r="G17" s="12" t="s">
        <v>27</v>
      </c>
    </row>
    <row r="18" spans="1:7" ht="12.75">
      <c r="A18" s="22" t="s">
        <v>13</v>
      </c>
      <c r="B18" s="23"/>
      <c r="C18" s="8">
        <v>2</v>
      </c>
      <c r="D18" s="8"/>
      <c r="E18" s="8"/>
      <c r="F18" s="8"/>
      <c r="G18" s="8">
        <v>2</v>
      </c>
    </row>
    <row r="19" spans="1:7" ht="12.75">
      <c r="A19" s="22" t="s">
        <v>14</v>
      </c>
      <c r="B19" s="23"/>
      <c r="C19" s="8">
        <v>100</v>
      </c>
      <c r="D19" s="11">
        <f>D18/$C18</f>
        <v>0</v>
      </c>
      <c r="E19" s="11">
        <f>E18/$C18</f>
        <v>0</v>
      </c>
      <c r="F19" s="11">
        <f>F18/$C18</f>
        <v>0</v>
      </c>
      <c r="G19" s="11">
        <f>G18/$C18</f>
        <v>1</v>
      </c>
    </row>
    <row r="20" spans="1:7" ht="12.75">
      <c r="A20" s="24" t="s">
        <v>15</v>
      </c>
      <c r="B20" s="23"/>
      <c r="C20" s="14">
        <f>4150.08/4150.08</f>
        <v>1</v>
      </c>
      <c r="D20" s="15" t="s">
        <v>11</v>
      </c>
      <c r="E20" s="16"/>
      <c r="F20" s="16"/>
      <c r="G20" s="16"/>
    </row>
    <row r="21" spans="8:9" ht="12.75">
      <c r="H21" s="13"/>
      <c r="I21" s="13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34</v>
      </c>
      <c r="D29" s="25"/>
      <c r="E29" s="25"/>
      <c r="F29" s="25"/>
      <c r="G29" s="25"/>
    </row>
    <row r="30" spans="1:7" ht="12.75">
      <c r="A30" s="28"/>
      <c r="B30" s="25"/>
      <c r="C30" s="26"/>
      <c r="D30" s="25"/>
      <c r="E30" s="25"/>
      <c r="F30" s="25"/>
      <c r="G30" s="25"/>
    </row>
    <row r="31" spans="1:7" ht="38.25" customHeight="1">
      <c r="A31" s="29"/>
      <c r="B31" s="25"/>
      <c r="C31" s="17" t="s">
        <v>30</v>
      </c>
      <c r="D31" s="17" t="s">
        <v>29</v>
      </c>
      <c r="E31" s="17" t="s">
        <v>31</v>
      </c>
      <c r="F31" s="17" t="s">
        <v>32</v>
      </c>
      <c r="G31" s="17" t="s">
        <v>33</v>
      </c>
    </row>
    <row r="32" spans="1:9" ht="12.75">
      <c r="A32" s="7" t="s">
        <v>19</v>
      </c>
      <c r="B32" s="7">
        <v>3</v>
      </c>
      <c r="C32" s="7"/>
      <c r="D32" s="7"/>
      <c r="E32" s="7"/>
      <c r="F32" s="7">
        <v>2</v>
      </c>
      <c r="G32" s="7">
        <v>1</v>
      </c>
      <c r="H32" s="18"/>
      <c r="I32" s="13"/>
    </row>
    <row r="33" spans="1:9" ht="12.75">
      <c r="A33" s="7" t="s">
        <v>20</v>
      </c>
      <c r="B33" s="7">
        <v>3</v>
      </c>
      <c r="C33" s="7"/>
      <c r="D33" s="7"/>
      <c r="E33" s="7"/>
      <c r="F33" s="7">
        <v>3</v>
      </c>
      <c r="G33" s="7"/>
      <c r="H33" s="18"/>
      <c r="I33" s="13"/>
    </row>
    <row r="34" spans="1:9" ht="12.75">
      <c r="A34" s="7" t="s">
        <v>21</v>
      </c>
      <c r="B34" s="7">
        <v>12</v>
      </c>
      <c r="C34" s="7"/>
      <c r="D34" s="7"/>
      <c r="E34" s="7"/>
      <c r="F34" s="7">
        <v>1</v>
      </c>
      <c r="G34" s="7">
        <v>11</v>
      </c>
      <c r="H34" s="18"/>
      <c r="I34" s="13"/>
    </row>
    <row r="35" spans="1:9" ht="12.75">
      <c r="A35" s="7" t="s">
        <v>22</v>
      </c>
      <c r="B35" s="7">
        <v>4</v>
      </c>
      <c r="C35" s="7"/>
      <c r="D35" s="7"/>
      <c r="E35" s="7"/>
      <c r="F35" s="7"/>
      <c r="G35" s="7">
        <v>4</v>
      </c>
      <c r="H35" s="18"/>
      <c r="I35" s="13"/>
    </row>
    <row r="36" spans="1:9" ht="12.75">
      <c r="A36" s="10" t="s">
        <v>13</v>
      </c>
      <c r="B36" s="8">
        <f aca="true" t="shared" si="0" ref="B36:G36">SUM(B32:B35)</f>
        <v>22</v>
      </c>
      <c r="C36" s="8">
        <f t="shared" si="0"/>
        <v>0</v>
      </c>
      <c r="D36" s="8">
        <f t="shared" si="0"/>
        <v>0</v>
      </c>
      <c r="E36" s="8">
        <f t="shared" si="0"/>
        <v>0</v>
      </c>
      <c r="F36" s="8">
        <f t="shared" si="0"/>
        <v>6</v>
      </c>
      <c r="G36" s="8">
        <f t="shared" si="0"/>
        <v>16</v>
      </c>
      <c r="H36" s="18"/>
      <c r="I36" s="13"/>
    </row>
    <row r="37" spans="1:9" ht="12.75">
      <c r="A37" s="10" t="s">
        <v>14</v>
      </c>
      <c r="B37" s="8">
        <v>100</v>
      </c>
      <c r="C37" s="11">
        <f>C36/$B36</f>
        <v>0</v>
      </c>
      <c r="D37" s="11">
        <f>D36/$B36</f>
        <v>0</v>
      </c>
      <c r="E37" s="11">
        <f>E36/$B36</f>
        <v>0</v>
      </c>
      <c r="F37" s="11">
        <f>F36/$B36</f>
        <v>0.2727</v>
      </c>
      <c r="G37" s="11">
        <f>G36/$B36</f>
        <v>0.7273</v>
      </c>
      <c r="H37" s="19"/>
      <c r="I37" s="13"/>
    </row>
  </sheetData>
  <mergeCells count="20">
    <mergeCell ref="A17:B17"/>
    <mergeCell ref="A18:B18"/>
    <mergeCell ref="A19:B19"/>
    <mergeCell ref="A20:B20"/>
    <mergeCell ref="B29:B31"/>
    <mergeCell ref="C29:G30"/>
    <mergeCell ref="A29:A31"/>
    <mergeCell ref="A1:G1"/>
    <mergeCell ref="A23:G23"/>
    <mergeCell ref="A25:G25"/>
    <mergeCell ref="A26:G26"/>
    <mergeCell ref="A27:G27"/>
    <mergeCell ref="A13:G13"/>
    <mergeCell ref="C15:C17"/>
    <mergeCell ref="A4:G4"/>
    <mergeCell ref="A7:G7"/>
    <mergeCell ref="A9:G9"/>
    <mergeCell ref="D15:G16"/>
    <mergeCell ref="A15:B15"/>
    <mergeCell ref="A16:B16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B18">
      <selection activeCell="H18" sqref="H1:H16384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7" width="15.28125" style="1" customWidth="1"/>
    <col min="8" max="8" width="9.28125" style="1" bestFit="1" customWidth="1"/>
    <col min="9" max="16384" width="9.140625" style="1" customWidth="1"/>
  </cols>
  <sheetData>
    <row r="1" spans="1:7" ht="63" customHeight="1" thickBot="1">
      <c r="A1" s="30" t="s">
        <v>12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39"/>
      <c r="C15" s="25" t="s">
        <v>9</v>
      </c>
      <c r="D15" s="25" t="s">
        <v>23</v>
      </c>
      <c r="E15" s="37"/>
      <c r="F15" s="37"/>
      <c r="G15" s="37"/>
    </row>
    <row r="16" spans="1:7" ht="42" customHeight="1">
      <c r="A16" s="40" t="s">
        <v>8</v>
      </c>
      <c r="B16" s="41"/>
      <c r="C16" s="25"/>
      <c r="D16" s="37"/>
      <c r="E16" s="37"/>
      <c r="F16" s="37"/>
      <c r="G16" s="37"/>
    </row>
    <row r="17" spans="1:7" ht="69" customHeight="1">
      <c r="A17" s="20" t="s">
        <v>28</v>
      </c>
      <c r="B17" s="21"/>
      <c r="C17" s="25"/>
      <c r="D17" s="12" t="s">
        <v>24</v>
      </c>
      <c r="E17" s="12" t="s">
        <v>25</v>
      </c>
      <c r="F17" s="12" t="s">
        <v>26</v>
      </c>
      <c r="G17" s="12" t="s">
        <v>27</v>
      </c>
    </row>
    <row r="18" spans="1:7" ht="12.75">
      <c r="A18" s="22" t="s">
        <v>13</v>
      </c>
      <c r="B18" s="23"/>
      <c r="C18" s="8">
        <v>3</v>
      </c>
      <c r="D18" s="8"/>
      <c r="E18" s="8"/>
      <c r="F18" s="8">
        <v>1</v>
      </c>
      <c r="G18" s="8">
        <v>2</v>
      </c>
    </row>
    <row r="19" spans="1:7" ht="12.75">
      <c r="A19" s="22" t="s">
        <v>14</v>
      </c>
      <c r="B19" s="23"/>
      <c r="C19" s="8">
        <v>100</v>
      </c>
      <c r="D19" s="11">
        <f>D18/$C18</f>
        <v>0</v>
      </c>
      <c r="E19" s="11">
        <f>E18/$C18</f>
        <v>0</v>
      </c>
      <c r="F19" s="11">
        <f>F18/$C18</f>
        <v>0.3333</v>
      </c>
      <c r="G19" s="11">
        <f>G18/$C18</f>
        <v>0.6667</v>
      </c>
    </row>
    <row r="20" spans="1:7" ht="12.75">
      <c r="A20" s="24" t="s">
        <v>15</v>
      </c>
      <c r="B20" s="23"/>
      <c r="C20" s="14">
        <v>0.9287</v>
      </c>
      <c r="D20" s="15" t="s">
        <v>11</v>
      </c>
      <c r="E20" s="16"/>
      <c r="F20" s="16"/>
      <c r="G20" s="16"/>
    </row>
    <row r="21" ht="12.75">
      <c r="H21" s="13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34</v>
      </c>
      <c r="D29" s="25"/>
      <c r="E29" s="25"/>
      <c r="F29" s="25"/>
      <c r="G29" s="25"/>
    </row>
    <row r="30" spans="1:7" ht="12.75">
      <c r="A30" s="28"/>
      <c r="B30" s="25"/>
      <c r="C30" s="26"/>
      <c r="D30" s="25"/>
      <c r="E30" s="25"/>
      <c r="F30" s="25"/>
      <c r="G30" s="25"/>
    </row>
    <row r="31" spans="1:7" ht="38.25" customHeight="1">
      <c r="A31" s="29"/>
      <c r="B31" s="25"/>
      <c r="C31" s="17" t="s">
        <v>30</v>
      </c>
      <c r="D31" s="17" t="s">
        <v>29</v>
      </c>
      <c r="E31" s="17" t="s">
        <v>31</v>
      </c>
      <c r="F31" s="17" t="s">
        <v>32</v>
      </c>
      <c r="G31" s="17" t="s">
        <v>33</v>
      </c>
    </row>
    <row r="32" spans="1:8" ht="12.75">
      <c r="A32" s="7" t="s">
        <v>19</v>
      </c>
      <c r="B32" s="7">
        <v>3</v>
      </c>
      <c r="C32" s="7"/>
      <c r="D32" s="7"/>
      <c r="E32" s="7"/>
      <c r="F32" s="7">
        <v>2</v>
      </c>
      <c r="G32" s="7">
        <v>1</v>
      </c>
      <c r="H32" s="18"/>
    </row>
    <row r="33" spans="1:8" ht="12.75">
      <c r="A33" s="7" t="s">
        <v>20</v>
      </c>
      <c r="B33" s="7">
        <v>1</v>
      </c>
      <c r="C33" s="7"/>
      <c r="D33" s="7"/>
      <c r="E33" s="7"/>
      <c r="F33" s="7">
        <v>1</v>
      </c>
      <c r="G33" s="7"/>
      <c r="H33" s="18"/>
    </row>
    <row r="34" spans="1:8" ht="12.75">
      <c r="A34" s="7" t="s">
        <v>21</v>
      </c>
      <c r="B34" s="7">
        <v>13</v>
      </c>
      <c r="C34" s="7">
        <v>1</v>
      </c>
      <c r="D34" s="7"/>
      <c r="E34" s="7"/>
      <c r="F34" s="7">
        <v>1</v>
      </c>
      <c r="G34" s="7">
        <v>11</v>
      </c>
      <c r="H34" s="18"/>
    </row>
    <row r="35" spans="1:8" ht="12.75">
      <c r="A35" s="7" t="s">
        <v>22</v>
      </c>
      <c r="B35" s="7">
        <v>4</v>
      </c>
      <c r="C35" s="7"/>
      <c r="D35" s="7"/>
      <c r="E35" s="7"/>
      <c r="F35" s="7">
        <v>1</v>
      </c>
      <c r="G35" s="7">
        <v>3</v>
      </c>
      <c r="H35" s="18"/>
    </row>
    <row r="36" spans="1:8" ht="12.75">
      <c r="A36" s="10" t="s">
        <v>13</v>
      </c>
      <c r="B36" s="8">
        <f aca="true" t="shared" si="0" ref="B36:G36">SUM(B32:B35)</f>
        <v>21</v>
      </c>
      <c r="C36" s="8">
        <f t="shared" si="0"/>
        <v>1</v>
      </c>
      <c r="D36" s="8">
        <f t="shared" si="0"/>
        <v>0</v>
      </c>
      <c r="E36" s="8">
        <f t="shared" si="0"/>
        <v>0</v>
      </c>
      <c r="F36" s="8">
        <f t="shared" si="0"/>
        <v>5</v>
      </c>
      <c r="G36" s="8">
        <f t="shared" si="0"/>
        <v>15</v>
      </c>
      <c r="H36" s="18"/>
    </row>
    <row r="37" spans="1:8" ht="12.75">
      <c r="A37" s="10" t="s">
        <v>14</v>
      </c>
      <c r="B37" s="8">
        <v>100</v>
      </c>
      <c r="C37" s="11">
        <f>C36/$B36</f>
        <v>0.0476</v>
      </c>
      <c r="D37" s="11">
        <f>D36/$B36</f>
        <v>0</v>
      </c>
      <c r="E37" s="11">
        <f>E36/$B36</f>
        <v>0</v>
      </c>
      <c r="F37" s="11">
        <f>F36/$B36</f>
        <v>0.2381</v>
      </c>
      <c r="G37" s="11">
        <f>G36/$B36</f>
        <v>0.7143</v>
      </c>
      <c r="H37" s="19"/>
    </row>
  </sheetData>
  <mergeCells count="20">
    <mergeCell ref="B29:B31"/>
    <mergeCell ref="C29:G30"/>
    <mergeCell ref="A29:A31"/>
    <mergeCell ref="A27:G27"/>
    <mergeCell ref="A1:G1"/>
    <mergeCell ref="A23:G23"/>
    <mergeCell ref="A25:G25"/>
    <mergeCell ref="A26:G26"/>
    <mergeCell ref="A13:G13"/>
    <mergeCell ref="C15:C17"/>
    <mergeCell ref="A19:B19"/>
    <mergeCell ref="A20:B20"/>
    <mergeCell ref="A4:G4"/>
    <mergeCell ref="A7:G7"/>
    <mergeCell ref="A9:G9"/>
    <mergeCell ref="D15:G16"/>
    <mergeCell ref="A15:B15"/>
    <mergeCell ref="A16:B16"/>
    <mergeCell ref="A17:B17"/>
    <mergeCell ref="A18:B18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B3">
      <selection activeCell="O11" sqref="O11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4" width="15.28125" style="1" customWidth="1"/>
    <col min="5" max="5" width="15.57421875" style="1" customWidth="1"/>
    <col min="6" max="7" width="15.28125" style="1" customWidth="1"/>
    <col min="8" max="16384" width="9.140625" style="1" customWidth="1"/>
  </cols>
  <sheetData>
    <row r="1" spans="1:7" ht="63" customHeight="1" thickBot="1">
      <c r="A1" s="30" t="s">
        <v>40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43"/>
      <c r="C15" s="25" t="s">
        <v>9</v>
      </c>
      <c r="D15" s="25" t="s">
        <v>43</v>
      </c>
      <c r="E15" s="42"/>
      <c r="F15" s="42"/>
      <c r="G15" s="42"/>
    </row>
    <row r="16" spans="1:7" ht="42" customHeight="1">
      <c r="A16" s="40" t="s">
        <v>8</v>
      </c>
      <c r="B16" s="44"/>
      <c r="C16" s="25"/>
      <c r="D16" s="42"/>
      <c r="E16" s="42"/>
      <c r="F16" s="42"/>
      <c r="G16" s="42"/>
    </row>
    <row r="17" spans="1:7" ht="112.5" customHeight="1">
      <c r="A17" s="20" t="s">
        <v>28</v>
      </c>
      <c r="B17" s="45"/>
      <c r="C17" s="25"/>
      <c r="D17" s="12" t="s">
        <v>44</v>
      </c>
      <c r="E17" s="12" t="s">
        <v>45</v>
      </c>
      <c r="F17" s="12" t="s">
        <v>46</v>
      </c>
      <c r="G17" s="12" t="s">
        <v>47</v>
      </c>
    </row>
    <row r="18" spans="1:7" ht="12.75">
      <c r="A18" s="22" t="s">
        <v>13</v>
      </c>
      <c r="B18" s="46"/>
      <c r="C18" s="8">
        <v>5</v>
      </c>
      <c r="D18" s="8"/>
      <c r="E18" s="8">
        <v>1</v>
      </c>
      <c r="F18" s="8"/>
      <c r="G18" s="8">
        <v>4</v>
      </c>
    </row>
    <row r="19" spans="1:7" ht="12.75">
      <c r="A19" s="22" t="s">
        <v>14</v>
      </c>
      <c r="B19" s="46"/>
      <c r="C19" s="8">
        <v>100</v>
      </c>
      <c r="D19" s="11">
        <f>D18/$C18</f>
        <v>0</v>
      </c>
      <c r="E19" s="11">
        <f>E18/$C18</f>
        <v>0.2</v>
      </c>
      <c r="F19" s="11">
        <f>F18/$C18</f>
        <v>0</v>
      </c>
      <c r="G19" s="11">
        <f>G18/$C18</f>
        <v>0.8</v>
      </c>
    </row>
    <row r="20" spans="1:7" ht="12.75">
      <c r="A20" s="24" t="s">
        <v>15</v>
      </c>
      <c r="B20" s="46"/>
      <c r="C20" s="14">
        <v>0.8855</v>
      </c>
      <c r="D20" s="15" t="s">
        <v>11</v>
      </c>
      <c r="E20" s="16"/>
      <c r="F20" s="16"/>
      <c r="G20" s="16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43</v>
      </c>
      <c r="D29" s="25"/>
      <c r="E29" s="25"/>
      <c r="F29" s="25"/>
      <c r="G29" s="25"/>
    </row>
    <row r="30" spans="1:7" ht="12.75">
      <c r="A30" s="47"/>
      <c r="B30" s="25"/>
      <c r="C30" s="26"/>
      <c r="D30" s="25"/>
      <c r="E30" s="25"/>
      <c r="F30" s="25"/>
      <c r="G30" s="25"/>
    </row>
    <row r="31" spans="1:7" ht="75.75" customHeight="1">
      <c r="A31" s="48"/>
      <c r="B31" s="25"/>
      <c r="C31" s="17" t="s">
        <v>30</v>
      </c>
      <c r="D31" s="17" t="s">
        <v>48</v>
      </c>
      <c r="E31" s="17" t="s">
        <v>49</v>
      </c>
      <c r="F31" s="17" t="s">
        <v>50</v>
      </c>
      <c r="G31" s="17" t="s">
        <v>51</v>
      </c>
    </row>
    <row r="32" spans="1:7" ht="12.75">
      <c r="A32" s="7" t="s">
        <v>19</v>
      </c>
      <c r="B32" s="7">
        <v>4</v>
      </c>
      <c r="C32" s="7">
        <v>1</v>
      </c>
      <c r="D32" s="7"/>
      <c r="E32" s="7"/>
      <c r="F32" s="7"/>
      <c r="G32" s="7">
        <v>3</v>
      </c>
    </row>
    <row r="33" spans="1:7" ht="12.75">
      <c r="A33" s="7" t="s">
        <v>20</v>
      </c>
      <c r="B33" s="7">
        <v>1</v>
      </c>
      <c r="C33" s="7"/>
      <c r="D33" s="7"/>
      <c r="E33" s="7"/>
      <c r="F33" s="7"/>
      <c r="G33" s="7">
        <v>1</v>
      </c>
    </row>
    <row r="34" spans="1:7" ht="12.75">
      <c r="A34" s="7" t="s">
        <v>21</v>
      </c>
      <c r="B34" s="7">
        <v>12</v>
      </c>
      <c r="C34" s="7">
        <v>1</v>
      </c>
      <c r="D34" s="7"/>
      <c r="E34" s="7"/>
      <c r="F34" s="7"/>
      <c r="G34" s="7">
        <v>11</v>
      </c>
    </row>
    <row r="35" spans="1:7" ht="12.75">
      <c r="A35" s="7" t="s">
        <v>22</v>
      </c>
      <c r="B35" s="7">
        <v>4</v>
      </c>
      <c r="C35" s="7"/>
      <c r="D35" s="7"/>
      <c r="E35" s="7"/>
      <c r="F35" s="7"/>
      <c r="G35" s="7">
        <v>4</v>
      </c>
    </row>
    <row r="36" spans="1:7" ht="12.75">
      <c r="A36" s="10" t="s">
        <v>13</v>
      </c>
      <c r="B36" s="8">
        <f aca="true" t="shared" si="0" ref="B36:G36">SUM(B32:B35)</f>
        <v>21</v>
      </c>
      <c r="C36" s="8">
        <f t="shared" si="0"/>
        <v>2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19</v>
      </c>
    </row>
    <row r="37" spans="1:7" ht="12.75">
      <c r="A37" s="10" t="s">
        <v>14</v>
      </c>
      <c r="B37" s="8">
        <v>100</v>
      </c>
      <c r="C37" s="11">
        <f>C36/$B36</f>
        <v>0.0952</v>
      </c>
      <c r="D37" s="11">
        <f>D36/$B36</f>
        <v>0</v>
      </c>
      <c r="E37" s="11">
        <f>E36/$B36</f>
        <v>0</v>
      </c>
      <c r="F37" s="11">
        <f>F36/$B36</f>
        <v>0</v>
      </c>
      <c r="G37" s="11">
        <f>G36/$B36</f>
        <v>0.9048</v>
      </c>
    </row>
  </sheetData>
  <mergeCells count="20">
    <mergeCell ref="A4:G4"/>
    <mergeCell ref="A7:G7"/>
    <mergeCell ref="A9:G9"/>
    <mergeCell ref="D15:G16"/>
    <mergeCell ref="A15:B15"/>
    <mergeCell ref="A16:B16"/>
    <mergeCell ref="B29:B31"/>
    <mergeCell ref="C29:G30"/>
    <mergeCell ref="A29:A31"/>
    <mergeCell ref="A1:G1"/>
    <mergeCell ref="A23:G23"/>
    <mergeCell ref="A25:G25"/>
    <mergeCell ref="A26:G26"/>
    <mergeCell ref="A27:G27"/>
    <mergeCell ref="A13:G13"/>
    <mergeCell ref="C15:C17"/>
    <mergeCell ref="A17:B17"/>
    <mergeCell ref="A18:B18"/>
    <mergeCell ref="A19:B19"/>
    <mergeCell ref="A20:B20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B1">
      <selection activeCell="H25" sqref="H1:L16384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4" width="15.28125" style="1" customWidth="1"/>
    <col min="5" max="5" width="15.57421875" style="1" customWidth="1"/>
    <col min="6" max="7" width="15.28125" style="1" customWidth="1"/>
    <col min="8" max="16384" width="9.140625" style="1" customWidth="1"/>
  </cols>
  <sheetData>
    <row r="1" spans="1:7" ht="63" customHeight="1" thickBot="1">
      <c r="A1" s="30" t="s">
        <v>41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39"/>
      <c r="C15" s="25" t="s">
        <v>9</v>
      </c>
      <c r="D15" s="25" t="s">
        <v>43</v>
      </c>
      <c r="E15" s="42"/>
      <c r="F15" s="42"/>
      <c r="G15" s="42"/>
    </row>
    <row r="16" spans="1:7" ht="42" customHeight="1">
      <c r="A16" s="40" t="s">
        <v>8</v>
      </c>
      <c r="B16" s="41"/>
      <c r="C16" s="25"/>
      <c r="D16" s="42"/>
      <c r="E16" s="42"/>
      <c r="F16" s="42"/>
      <c r="G16" s="42"/>
    </row>
    <row r="17" spans="1:7" ht="112.5" customHeight="1">
      <c r="A17" s="20" t="s">
        <v>28</v>
      </c>
      <c r="B17" s="21"/>
      <c r="C17" s="25"/>
      <c r="D17" s="12" t="s">
        <v>44</v>
      </c>
      <c r="E17" s="12" t="s">
        <v>45</v>
      </c>
      <c r="F17" s="12" t="s">
        <v>46</v>
      </c>
      <c r="G17" s="12" t="s">
        <v>47</v>
      </c>
    </row>
    <row r="18" spans="1:7" ht="12.75">
      <c r="A18" s="22" t="s">
        <v>13</v>
      </c>
      <c r="B18" s="23"/>
      <c r="C18" s="8">
        <v>5</v>
      </c>
      <c r="D18" s="8"/>
      <c r="E18" s="8">
        <v>1</v>
      </c>
      <c r="F18" s="8">
        <v>1</v>
      </c>
      <c r="G18" s="8">
        <v>3</v>
      </c>
    </row>
    <row r="19" spans="1:7" ht="12.75">
      <c r="A19" s="22" t="s">
        <v>14</v>
      </c>
      <c r="B19" s="23"/>
      <c r="C19" s="8">
        <v>100</v>
      </c>
      <c r="D19" s="11">
        <f>D18/$C18</f>
        <v>0</v>
      </c>
      <c r="E19" s="11">
        <f>E18/$C18</f>
        <v>0.2</v>
      </c>
      <c r="F19" s="11">
        <f>F18/$C18</f>
        <v>0.2</v>
      </c>
      <c r="G19" s="11">
        <f>G18/$C18</f>
        <v>0.6</v>
      </c>
    </row>
    <row r="20" spans="1:7" ht="12.75">
      <c r="A20" s="24" t="s">
        <v>15</v>
      </c>
      <c r="B20" s="23"/>
      <c r="C20" s="14">
        <v>0.812</v>
      </c>
      <c r="D20" s="15" t="s">
        <v>11</v>
      </c>
      <c r="E20" s="16"/>
      <c r="F20" s="16"/>
      <c r="G20" s="16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43</v>
      </c>
      <c r="D29" s="25"/>
      <c r="E29" s="25"/>
      <c r="F29" s="25"/>
      <c r="G29" s="25"/>
    </row>
    <row r="30" spans="1:7" ht="12.75">
      <c r="A30" s="28"/>
      <c r="B30" s="25"/>
      <c r="C30" s="26"/>
      <c r="D30" s="25"/>
      <c r="E30" s="25"/>
      <c r="F30" s="25"/>
      <c r="G30" s="25"/>
    </row>
    <row r="31" spans="1:7" ht="75.75" customHeight="1">
      <c r="A31" s="29"/>
      <c r="B31" s="25"/>
      <c r="C31" s="17" t="s">
        <v>30</v>
      </c>
      <c r="D31" s="17" t="s">
        <v>48</v>
      </c>
      <c r="E31" s="17" t="s">
        <v>49</v>
      </c>
      <c r="F31" s="17" t="s">
        <v>50</v>
      </c>
      <c r="G31" s="17" t="s">
        <v>51</v>
      </c>
    </row>
    <row r="32" spans="1:7" ht="12.75">
      <c r="A32" s="7" t="s">
        <v>19</v>
      </c>
      <c r="B32" s="7">
        <v>4</v>
      </c>
      <c r="C32" s="7"/>
      <c r="D32" s="7"/>
      <c r="E32" s="7">
        <v>1</v>
      </c>
      <c r="F32" s="7">
        <v>1</v>
      </c>
      <c r="G32" s="7">
        <v>2</v>
      </c>
    </row>
    <row r="33" spans="1:7" ht="12.75">
      <c r="A33" s="7" t="s">
        <v>20</v>
      </c>
      <c r="B33" s="7">
        <v>1</v>
      </c>
      <c r="C33" s="7"/>
      <c r="D33" s="7"/>
      <c r="E33" s="7"/>
      <c r="F33" s="7">
        <v>1</v>
      </c>
      <c r="G33" s="7"/>
    </row>
    <row r="34" spans="1:7" ht="12.75">
      <c r="A34" s="7" t="s">
        <v>21</v>
      </c>
      <c r="B34" s="7">
        <v>13</v>
      </c>
      <c r="C34" s="7"/>
      <c r="D34" s="7"/>
      <c r="E34" s="7"/>
      <c r="F34" s="7">
        <v>3</v>
      </c>
      <c r="G34" s="7">
        <v>10</v>
      </c>
    </row>
    <row r="35" spans="1:7" ht="12.75">
      <c r="A35" s="7" t="s">
        <v>22</v>
      </c>
      <c r="B35" s="7">
        <v>4</v>
      </c>
      <c r="C35" s="7"/>
      <c r="D35" s="7"/>
      <c r="E35" s="7"/>
      <c r="F35" s="7"/>
      <c r="G35" s="7">
        <v>4</v>
      </c>
    </row>
    <row r="36" spans="1:7" ht="12.75">
      <c r="A36" s="10" t="s">
        <v>13</v>
      </c>
      <c r="B36" s="8">
        <f aca="true" t="shared" si="0" ref="B36:G36">SUM(B32:B35)</f>
        <v>22</v>
      </c>
      <c r="C36" s="8">
        <f t="shared" si="0"/>
        <v>0</v>
      </c>
      <c r="D36" s="8">
        <f t="shared" si="0"/>
        <v>0</v>
      </c>
      <c r="E36" s="8">
        <f t="shared" si="0"/>
        <v>1</v>
      </c>
      <c r="F36" s="8">
        <f t="shared" si="0"/>
        <v>5</v>
      </c>
      <c r="G36" s="8">
        <f t="shared" si="0"/>
        <v>16</v>
      </c>
    </row>
    <row r="37" spans="1:7" ht="12.75">
      <c r="A37" s="10" t="s">
        <v>14</v>
      </c>
      <c r="B37" s="8">
        <v>100</v>
      </c>
      <c r="C37" s="11">
        <f>C36/$B36</f>
        <v>0</v>
      </c>
      <c r="D37" s="11">
        <f>D36/$B36</f>
        <v>0</v>
      </c>
      <c r="E37" s="11">
        <f>E36/$B36-0.00001</f>
        <v>0.0454</v>
      </c>
      <c r="F37" s="11">
        <f>F36/$B36</f>
        <v>0.2273</v>
      </c>
      <c r="G37" s="11">
        <f>G36/$B36</f>
        <v>0.7273</v>
      </c>
    </row>
  </sheetData>
  <mergeCells count="20">
    <mergeCell ref="B29:B31"/>
    <mergeCell ref="C29:G30"/>
    <mergeCell ref="A29:A31"/>
    <mergeCell ref="A27:G27"/>
    <mergeCell ref="A1:G1"/>
    <mergeCell ref="A23:G23"/>
    <mergeCell ref="A25:G25"/>
    <mergeCell ref="A26:G26"/>
    <mergeCell ref="A13:G13"/>
    <mergeCell ref="C15:C17"/>
    <mergeCell ref="A19:B19"/>
    <mergeCell ref="A20:B20"/>
    <mergeCell ref="A4:G4"/>
    <mergeCell ref="A7:G7"/>
    <mergeCell ref="A9:G9"/>
    <mergeCell ref="D15:G16"/>
    <mergeCell ref="A15:B15"/>
    <mergeCell ref="A16:B16"/>
    <mergeCell ref="A17:B17"/>
    <mergeCell ref="A18:B18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  <ignoredErrors>
    <ignoredError sqref="E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B1">
      <selection activeCell="H21" sqref="H1:N16384"/>
    </sheetView>
  </sheetViews>
  <sheetFormatPr defaultColWidth="9.140625" defaultRowHeight="12.75"/>
  <cols>
    <col min="1" max="1" width="30.7109375" style="1" customWidth="1"/>
    <col min="2" max="2" width="14.140625" style="1" customWidth="1"/>
    <col min="3" max="4" width="15.28125" style="1" customWidth="1"/>
    <col min="5" max="5" width="15.57421875" style="1" customWidth="1"/>
    <col min="6" max="7" width="15.28125" style="1" customWidth="1"/>
    <col min="8" max="16384" width="9.140625" style="1" customWidth="1"/>
  </cols>
  <sheetData>
    <row r="1" spans="1:7" ht="63" customHeight="1" thickBot="1">
      <c r="A1" s="30" t="s">
        <v>42</v>
      </c>
      <c r="B1" s="31"/>
      <c r="C1" s="31"/>
      <c r="D1" s="31"/>
      <c r="E1" s="31"/>
      <c r="F1" s="31"/>
      <c r="G1" s="32"/>
    </row>
    <row r="3" ht="15">
      <c r="A3" s="2" t="s">
        <v>0</v>
      </c>
    </row>
    <row r="4" spans="1:7" s="4" customFormat="1" ht="34.5" customHeight="1">
      <c r="A4" s="36" t="s">
        <v>1</v>
      </c>
      <c r="B4" s="36"/>
      <c r="C4" s="36"/>
      <c r="D4" s="36"/>
      <c r="E4" s="36"/>
      <c r="F4" s="36"/>
      <c r="G4" s="36"/>
    </row>
    <row r="5" spans="1:7" ht="12.75">
      <c r="A5" s="5" t="s">
        <v>37</v>
      </c>
      <c r="B5" s="3"/>
      <c r="C5" s="3"/>
      <c r="D5" s="3"/>
      <c r="E5" s="3"/>
      <c r="F5" s="3"/>
      <c r="G5" s="3"/>
    </row>
    <row r="6" spans="1:7" ht="12.75">
      <c r="A6" s="5" t="s">
        <v>38</v>
      </c>
      <c r="B6" s="3"/>
      <c r="C6" s="3"/>
      <c r="D6" s="3"/>
      <c r="E6" s="3"/>
      <c r="F6" s="3"/>
      <c r="G6" s="3"/>
    </row>
    <row r="7" spans="1:7" s="4" customFormat="1" ht="12.75">
      <c r="A7" s="36" t="s">
        <v>2</v>
      </c>
      <c r="B7" s="36"/>
      <c r="C7" s="36"/>
      <c r="D7" s="36"/>
      <c r="E7" s="36"/>
      <c r="F7" s="36"/>
      <c r="G7" s="36"/>
    </row>
    <row r="9" spans="1:7" s="4" customFormat="1" ht="12.75">
      <c r="A9" s="36" t="s">
        <v>3</v>
      </c>
      <c r="B9" s="36"/>
      <c r="C9" s="36"/>
      <c r="D9" s="36"/>
      <c r="E9" s="36"/>
      <c r="F9" s="36"/>
      <c r="G9" s="36"/>
    </row>
    <row r="10" spans="1:7" ht="12.75">
      <c r="A10" s="6" t="s">
        <v>4</v>
      </c>
      <c r="B10" s="3"/>
      <c r="C10" s="3"/>
      <c r="D10" s="3"/>
      <c r="E10" s="3"/>
      <c r="F10" s="3"/>
      <c r="G10" s="3"/>
    </row>
    <row r="11" spans="1:7" ht="12.75">
      <c r="A11" s="6" t="s">
        <v>5</v>
      </c>
      <c r="B11" s="3"/>
      <c r="C11" s="3"/>
      <c r="D11" s="3"/>
      <c r="E11" s="3"/>
      <c r="F11" s="3"/>
      <c r="G11" s="3"/>
    </row>
    <row r="13" spans="1:7" ht="19.5" customHeight="1">
      <c r="A13" s="33" t="s">
        <v>10</v>
      </c>
      <c r="B13" s="34"/>
      <c r="C13" s="34"/>
      <c r="D13" s="34"/>
      <c r="E13" s="34"/>
      <c r="F13" s="34"/>
      <c r="G13" s="35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8" t="s">
        <v>7</v>
      </c>
      <c r="B15" s="39"/>
      <c r="C15" s="25" t="s">
        <v>9</v>
      </c>
      <c r="D15" s="25" t="s">
        <v>43</v>
      </c>
      <c r="E15" s="42"/>
      <c r="F15" s="42"/>
      <c r="G15" s="42"/>
    </row>
    <row r="16" spans="1:7" ht="42" customHeight="1">
      <c r="A16" s="40" t="s">
        <v>8</v>
      </c>
      <c r="B16" s="41"/>
      <c r="C16" s="25"/>
      <c r="D16" s="42"/>
      <c r="E16" s="42"/>
      <c r="F16" s="42"/>
      <c r="G16" s="42"/>
    </row>
    <row r="17" spans="1:7" ht="112.5" customHeight="1">
      <c r="A17" s="20" t="s">
        <v>28</v>
      </c>
      <c r="B17" s="21"/>
      <c r="C17" s="25"/>
      <c r="D17" s="12" t="s">
        <v>44</v>
      </c>
      <c r="E17" s="12" t="s">
        <v>45</v>
      </c>
      <c r="F17" s="12" t="s">
        <v>46</v>
      </c>
      <c r="G17" s="12" t="s">
        <v>47</v>
      </c>
    </row>
    <row r="18" spans="1:7" ht="12.75">
      <c r="A18" s="22" t="s">
        <v>13</v>
      </c>
      <c r="B18" s="23"/>
      <c r="C18" s="8">
        <v>4</v>
      </c>
      <c r="D18" s="8">
        <v>1</v>
      </c>
      <c r="E18" s="8"/>
      <c r="F18" s="8"/>
      <c r="G18" s="8">
        <v>3</v>
      </c>
    </row>
    <row r="19" spans="1:7" ht="12.75">
      <c r="A19" s="22" t="s">
        <v>14</v>
      </c>
      <c r="B19" s="23"/>
      <c r="C19" s="8">
        <v>100</v>
      </c>
      <c r="D19" s="11">
        <f>D18/$C18</f>
        <v>0.25</v>
      </c>
      <c r="E19" s="11">
        <f>E18/$C18</f>
        <v>0</v>
      </c>
      <c r="F19" s="11">
        <f>F18/$C18</f>
        <v>0</v>
      </c>
      <c r="G19" s="11">
        <f>G18/$C18</f>
        <v>0.75</v>
      </c>
    </row>
    <row r="20" spans="1:7" ht="12.75">
      <c r="A20" s="24" t="s">
        <v>15</v>
      </c>
      <c r="B20" s="23"/>
      <c r="C20" s="14">
        <v>0.7816</v>
      </c>
      <c r="D20" s="15" t="s">
        <v>11</v>
      </c>
      <c r="E20" s="16"/>
      <c r="F20" s="16"/>
      <c r="G20" s="16"/>
    </row>
    <row r="23" spans="1:7" ht="19.5" customHeight="1">
      <c r="A23" s="33" t="s">
        <v>6</v>
      </c>
      <c r="B23" s="34"/>
      <c r="C23" s="34"/>
      <c r="D23" s="34"/>
      <c r="E23" s="34"/>
      <c r="F23" s="34"/>
      <c r="G23" s="35"/>
    </row>
    <row r="25" spans="1:7" s="4" customFormat="1" ht="34.5" customHeight="1">
      <c r="A25" s="36" t="s">
        <v>16</v>
      </c>
      <c r="B25" s="36"/>
      <c r="C25" s="36"/>
      <c r="D25" s="36"/>
      <c r="E25" s="36"/>
      <c r="F25" s="36"/>
      <c r="G25" s="36"/>
    </row>
    <row r="26" spans="1:7" s="4" customFormat="1" ht="34.5" customHeight="1">
      <c r="A26" s="36" t="s">
        <v>17</v>
      </c>
      <c r="B26" s="36"/>
      <c r="C26" s="36"/>
      <c r="D26" s="36"/>
      <c r="E26" s="36"/>
      <c r="F26" s="36"/>
      <c r="G26" s="36"/>
    </row>
    <row r="27" spans="1:7" s="4" customFormat="1" ht="51" customHeight="1">
      <c r="A27" s="36" t="s">
        <v>39</v>
      </c>
      <c r="B27" s="36"/>
      <c r="C27" s="36"/>
      <c r="D27" s="36"/>
      <c r="E27" s="36"/>
      <c r="F27" s="36"/>
      <c r="G27" s="36"/>
    </row>
    <row r="29" spans="1:7" ht="12.75">
      <c r="A29" s="27" t="s">
        <v>18</v>
      </c>
      <c r="B29" s="25" t="s">
        <v>9</v>
      </c>
      <c r="C29" s="26" t="s">
        <v>43</v>
      </c>
      <c r="D29" s="25"/>
      <c r="E29" s="25"/>
      <c r="F29" s="25"/>
      <c r="G29" s="25"/>
    </row>
    <row r="30" spans="1:7" ht="12.75">
      <c r="A30" s="28"/>
      <c r="B30" s="25"/>
      <c r="C30" s="26"/>
      <c r="D30" s="25"/>
      <c r="E30" s="25"/>
      <c r="F30" s="25"/>
      <c r="G30" s="25"/>
    </row>
    <row r="31" spans="1:7" ht="75.75" customHeight="1">
      <c r="A31" s="29"/>
      <c r="B31" s="25"/>
      <c r="C31" s="17" t="s">
        <v>30</v>
      </c>
      <c r="D31" s="17" t="s">
        <v>48</v>
      </c>
      <c r="E31" s="17" t="s">
        <v>49</v>
      </c>
      <c r="F31" s="17" t="s">
        <v>50</v>
      </c>
      <c r="G31" s="17" t="s">
        <v>51</v>
      </c>
    </row>
    <row r="32" spans="1:7" ht="12.75">
      <c r="A32" s="7" t="s">
        <v>19</v>
      </c>
      <c r="B32" s="7">
        <v>4</v>
      </c>
      <c r="C32" s="7"/>
      <c r="D32" s="7"/>
      <c r="E32" s="7">
        <v>2</v>
      </c>
      <c r="F32" s="7">
        <v>2</v>
      </c>
      <c r="G32" s="7"/>
    </row>
    <row r="33" spans="1:7" ht="12.75">
      <c r="A33" s="7" t="s">
        <v>20</v>
      </c>
      <c r="B33" s="7">
        <v>1</v>
      </c>
      <c r="C33" s="7"/>
      <c r="D33" s="7"/>
      <c r="E33" s="7">
        <v>1</v>
      </c>
      <c r="F33" s="7"/>
      <c r="G33" s="7"/>
    </row>
    <row r="34" spans="1:7" ht="12.75">
      <c r="A34" s="7" t="s">
        <v>21</v>
      </c>
      <c r="B34" s="7">
        <v>13</v>
      </c>
      <c r="C34" s="7">
        <v>1</v>
      </c>
      <c r="D34" s="7"/>
      <c r="E34" s="7">
        <v>1</v>
      </c>
      <c r="F34" s="7">
        <v>6</v>
      </c>
      <c r="G34" s="7">
        <v>5</v>
      </c>
    </row>
    <row r="35" spans="1:7" ht="12.75">
      <c r="A35" s="7" t="s">
        <v>22</v>
      </c>
      <c r="B35" s="7">
        <v>3</v>
      </c>
      <c r="C35" s="7"/>
      <c r="D35" s="7"/>
      <c r="E35" s="7"/>
      <c r="F35" s="7"/>
      <c r="G35" s="7">
        <v>3</v>
      </c>
    </row>
    <row r="36" spans="1:7" ht="12.75">
      <c r="A36" s="10" t="s">
        <v>13</v>
      </c>
      <c r="B36" s="8">
        <f aca="true" t="shared" si="0" ref="B36:G36">SUM(B32:B35)</f>
        <v>21</v>
      </c>
      <c r="C36" s="8">
        <f t="shared" si="0"/>
        <v>1</v>
      </c>
      <c r="D36" s="8">
        <f t="shared" si="0"/>
        <v>0</v>
      </c>
      <c r="E36" s="8">
        <f t="shared" si="0"/>
        <v>4</v>
      </c>
      <c r="F36" s="8">
        <f t="shared" si="0"/>
        <v>8</v>
      </c>
      <c r="G36" s="8">
        <f t="shared" si="0"/>
        <v>8</v>
      </c>
    </row>
    <row r="37" spans="1:7" ht="12.75">
      <c r="A37" s="10" t="s">
        <v>14</v>
      </c>
      <c r="B37" s="8">
        <v>100</v>
      </c>
      <c r="C37" s="11">
        <f>C36/$B36</f>
        <v>0.0476</v>
      </c>
      <c r="D37" s="11">
        <f>D36/$B36</f>
        <v>0</v>
      </c>
      <c r="E37" s="11">
        <f>E36/$B36-0.0001</f>
        <v>0.1904</v>
      </c>
      <c r="F37" s="11">
        <f>F36/$B36</f>
        <v>0.381</v>
      </c>
      <c r="G37" s="11">
        <f>G36/$B36</f>
        <v>0.381</v>
      </c>
    </row>
  </sheetData>
  <mergeCells count="20">
    <mergeCell ref="A4:G4"/>
    <mergeCell ref="A7:G7"/>
    <mergeCell ref="A9:G9"/>
    <mergeCell ref="D15:G16"/>
    <mergeCell ref="A15:B15"/>
    <mergeCell ref="A16:B16"/>
    <mergeCell ref="B29:B31"/>
    <mergeCell ref="C29:G30"/>
    <mergeCell ref="A29:A31"/>
    <mergeCell ref="A1:G1"/>
    <mergeCell ref="A23:G23"/>
    <mergeCell ref="A25:G25"/>
    <mergeCell ref="A26:G26"/>
    <mergeCell ref="A27:G27"/>
    <mergeCell ref="A13:G13"/>
    <mergeCell ref="C15:C17"/>
    <mergeCell ref="A17:B17"/>
    <mergeCell ref="A18:B18"/>
    <mergeCell ref="A19:B19"/>
    <mergeCell ref="A20:B20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2" r:id="rId1"/>
  <ignoredErrors>
    <ignoredError sqref="E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Canneto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2021-05-27T16:08:29Z</cp:lastPrinted>
  <dcterms:created xsi:type="dcterms:W3CDTF">2017-04-21T15:43:47Z</dcterms:created>
  <dcterms:modified xsi:type="dcterms:W3CDTF">2021-05-27T16:08:31Z</dcterms:modified>
  <cp:category/>
  <cp:version/>
  <cp:contentType/>
  <cp:contentStatus/>
</cp:coreProperties>
</file>